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F70" i="1"/>
  <c r="J63" i="1"/>
  <c r="H63" i="1"/>
  <c r="G63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F43" i="1"/>
  <c r="F196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J196" i="1" s="1"/>
  <c r="I32" i="1"/>
  <c r="I43" i="1" s="1"/>
  <c r="I196" i="1" s="1"/>
  <c r="H32" i="1"/>
  <c r="H43" i="1" s="1"/>
  <c r="H196" i="1" s="1"/>
  <c r="G32" i="1"/>
  <c r="G43" i="1" s="1"/>
  <c r="G196" i="1" s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<sst xmlns="http://schemas.openxmlformats.org/spreadsheetml/2006/main" count="231" uniqueCount="73">
  <si>
    <t>Школа</t>
  </si>
  <si>
    <t>БОУ СМО "Чучковская ООШ"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</si>
  <si>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</si>
  <si>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</si>
  <si>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</si>
  <si>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</si>
  <si>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</si>
  <si>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Пехитова И.Н.</t>
  </si>
  <si>
    <t>Возрастная категория</t>
  </si>
  <si>
    <t>7-11 лет</t>
  </si>
  <si>
    <t>дата</t>
  </si>
  <si>
    <t>06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</si>
  <si>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</si>
  <si>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</si>
  <si>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</si>
  <si>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</si>
  <si>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</si>
  <si>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</si>
  <si>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</si>
  <si>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</si>
  <si>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</si>
  <si>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</si>
  <si>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</si>
  <si>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</si>
  <si>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</si>
  <si>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</si>
  <si>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</si>
  <si>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</si>
  <si>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</si>
  <si>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</t>
  </si>
  <si>
    <t>гор.напиток</t>
  </si>
  <si>
    <t>чай с лимоном и сахаром</t>
  </si>
  <si>
    <t>54-3гн</t>
  </si>
  <si>
    <t>хлеб</t>
  </si>
  <si>
    <t>из муки пшеничной</t>
  </si>
  <si>
    <t>выпечка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</si>
  <si>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</si>
  <si>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</si>
  <si>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</si>
  <si>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</si>
  <si>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</si>
  <si>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</si>
  <si>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</si>
  <si>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</si>
  <si>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</si>
  <si>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</si>
  <si>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какао с молоком</t>
  </si>
  <si>
    <t>фрукты</t>
  </si>
  <si>
    <t>омлет, зеленый горошек</t>
  </si>
  <si>
    <t>229, пром</t>
  </si>
  <si>
    <t>чай с сахаром</t>
  </si>
  <si>
    <t>54-2гн</t>
  </si>
  <si>
    <t>наггетсы запеченные с томатным соусом, изделия макаронные отварные</t>
  </si>
  <si>
    <t>54-21гн</t>
  </si>
  <si>
    <t>хлеб из муки пшеничной</t>
  </si>
  <si>
    <t xml:space="preserve"> сезонный</t>
  </si>
  <si>
    <t>блины, молоко сгущенное</t>
  </si>
  <si>
    <t>сезонный</t>
  </si>
  <si>
    <t>макароны с сыром/кукуруза консервированная/салат из моркови с сахаром</t>
  </si>
  <si>
    <t>226, 54-21з</t>
  </si>
  <si>
    <t>кофейный напиток злаковый на молоке</t>
  </si>
  <si>
    <t>запеканка из творога с молоком сгущенным</t>
  </si>
  <si>
    <t>какао-напиток на молоке</t>
  </si>
  <si>
    <t>кондитерское изделие</t>
  </si>
  <si>
    <t>каша пшенная</t>
  </si>
  <si>
    <t>биточки куриные с соусом томатным и зеленым горошком, каша гречневая рассыпчатая</t>
  </si>
  <si>
    <t>54-28м, 245</t>
  </si>
  <si>
    <t>кофейный напиток с молоком</t>
  </si>
  <si>
    <t>54-23гн</t>
  </si>
  <si>
    <t>пельмени с маслом сливочным</t>
  </si>
  <si>
    <t>Среднее значение за период:</t>
  </si>
  <si>
    <t>гречка отварная, фрикадельки по-калининградски</t>
  </si>
  <si>
    <t>171, 105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</si>
</sst>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m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4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workbookViewId="0">
      <pane xSplit="4" ySplit="5" topLeftCell="E12" activePane="bottomRight" state="frozen"/>
      <selection pane="topRight"/>
      <selection pane="bottomLeft"/>
      <selection pane="bottomRight" activeCell="O27" sqref="O2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4" t="s">
        <v>1</v>
      </c>
      <c r="D1" s="65"/>
      <c r="E1" s="65"/>
      <c r="F1" s="3" t="s">
        <v>2</v>
      </c>
      <c r="G1" s="1" t="s">
        <v>3</v>
      </c>
      <c r="H1" s="66" t="s">
        <v>4</v>
      </c>
      <c r="I1" s="66"/>
      <c r="J1" s="66"/>
      <c r="K1" s="66"/>
    </row>
    <row r="2" spans="1:12" ht="18">
      <c r="A2" s="4" t="s">
        <v>5</v>
      </c>
      <c r="C2" s="1"/>
      <c r="G2" s="1" t="s">
        <v>6</v>
      </c>
      <c r="H2" s="66" t="s">
        <v>7</v>
      </c>
      <c r="I2" s="66"/>
      <c r="J2" s="66"/>
      <c r="K2" s="66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 t="s">
        <v>11</v>
      </c>
      <c r="I3" s="46">
        <v>12</v>
      </c>
      <c r="J3" s="47">
        <v>2024</v>
      </c>
      <c r="K3" s="48"/>
    </row>
    <row r="4" spans="1:12">
      <c r="C4" s="1"/>
      <c r="D4" s="5"/>
      <c r="H4" s="9" t="s">
        <v>12</v>
      </c>
      <c r="I4" s="9" t="s">
        <v>13</v>
      </c>
      <c r="J4" s="9" t="s">
        <v>14</v>
      </c>
    </row>
    <row r="5" spans="1:12" ht="33.75">
      <c r="A5" s="10" t="s">
        <v>15</v>
      </c>
      <c r="B5" s="11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49" t="s">
        <v>25</v>
      </c>
      <c r="L5" s="12" t="s">
        <v>26</v>
      </c>
    </row>
    <row r="6" spans="1:12" ht="15">
      <c r="A6" s="13">
        <v>1</v>
      </c>
      <c r="B6" s="14">
        <v>1</v>
      </c>
      <c r="C6" s="15" t="s">
        <v>27</v>
      </c>
      <c r="D6" s="16" t="s">
        <v>28</v>
      </c>
      <c r="E6" s="17" t="s">
        <v>29</v>
      </c>
      <c r="F6" s="18">
        <v>200</v>
      </c>
      <c r="G6" s="18">
        <v>15.97</v>
      </c>
      <c r="H6" s="18">
        <v>14.17</v>
      </c>
      <c r="I6" s="18">
        <v>23.38</v>
      </c>
      <c r="J6" s="18">
        <v>238.96</v>
      </c>
      <c r="K6" s="50">
        <v>196</v>
      </c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1"/>
      <c r="L7" s="24"/>
    </row>
    <row r="8" spans="1:12" ht="15">
      <c r="A8" s="19"/>
      <c r="B8" s="20"/>
      <c r="C8" s="21"/>
      <c r="D8" s="25" t="s">
        <v>30</v>
      </c>
      <c r="E8" s="23" t="s">
        <v>31</v>
      </c>
      <c r="F8" s="24">
        <v>200</v>
      </c>
      <c r="G8" s="24">
        <v>0.27</v>
      </c>
      <c r="H8" s="24">
        <v>0.05</v>
      </c>
      <c r="I8" s="24">
        <v>5.75</v>
      </c>
      <c r="J8" s="24">
        <v>22.5</v>
      </c>
      <c r="K8" s="51" t="s">
        <v>32</v>
      </c>
      <c r="L8" s="24"/>
    </row>
    <row r="9" spans="1:12" ht="15">
      <c r="A9" s="19"/>
      <c r="B9" s="20"/>
      <c r="C9" s="21"/>
      <c r="D9" s="25" t="s">
        <v>33</v>
      </c>
      <c r="E9" s="23" t="s">
        <v>34</v>
      </c>
      <c r="F9" s="24">
        <v>40</v>
      </c>
      <c r="G9" s="24">
        <v>3.08</v>
      </c>
      <c r="H9" s="24">
        <v>0.96</v>
      </c>
      <c r="I9" s="24">
        <v>28</v>
      </c>
      <c r="J9" s="24">
        <v>113.6</v>
      </c>
      <c r="K9" s="51">
        <v>18</v>
      </c>
      <c r="L9" s="24"/>
    </row>
    <row r="10" spans="1:12" ht="15">
      <c r="A10" s="19"/>
      <c r="B10" s="20"/>
      <c r="C10" s="21"/>
      <c r="D10" s="25"/>
      <c r="E10" s="23" t="s">
        <v>35</v>
      </c>
      <c r="F10" s="24">
        <v>60</v>
      </c>
      <c r="G10" s="24">
        <v>4.62</v>
      </c>
      <c r="H10" s="24">
        <v>1.74</v>
      </c>
      <c r="I10" s="24">
        <v>40.799999999999997</v>
      </c>
      <c r="J10" s="24">
        <v>180</v>
      </c>
      <c r="K10" s="51">
        <v>21</v>
      </c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1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1"/>
      <c r="L12" s="24"/>
    </row>
    <row r="13" spans="1:12" ht="15">
      <c r="A13" s="26"/>
      <c r="B13" s="27"/>
      <c r="C13" s="28"/>
      <c r="D13" s="29" t="s">
        <v>36</v>
      </c>
      <c r="E13" s="30"/>
      <c r="F13" s="31">
        <f>SUM(F6:F12)</f>
        <v>500</v>
      </c>
      <c r="G13" s="31">
        <f t="shared" ref="G13:J13" si="0">SUM(G6:G12)</f>
        <v>23.94</v>
      </c>
      <c r="H13" s="31">
        <f t="shared" si="0"/>
        <v>16.920000000000002</v>
      </c>
      <c r="I13" s="31">
        <f t="shared" si="0"/>
        <v>97.93</v>
      </c>
      <c r="J13" s="31">
        <f t="shared" si="0"/>
        <v>555.05999999999995</v>
      </c>
      <c r="K13" s="52"/>
      <c r="L13" s="31">
        <v>90</v>
      </c>
    </row>
    <row r="14" spans="1:12" ht="15">
      <c r="A14" s="32">
        <f>A6</f>
        <v>1</v>
      </c>
      <c r="B14" s="33">
        <f>B6</f>
        <v>1</v>
      </c>
      <c r="C14" s="34" t="s">
        <v>37</v>
      </c>
      <c r="D14" s="25" t="s">
        <v>38</v>
      </c>
      <c r="E14" s="23"/>
      <c r="F14" s="24"/>
      <c r="G14" s="24"/>
      <c r="H14" s="24"/>
      <c r="I14" s="24"/>
      <c r="J14" s="24"/>
      <c r="K14" s="51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51"/>
      <c r="L15" s="24"/>
    </row>
    <row r="16" spans="1:12" ht="1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51"/>
      <c r="L16" s="24"/>
    </row>
    <row r="17" spans="1:12" ht="15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51"/>
      <c r="L17" s="24"/>
    </row>
    <row r="18" spans="1:12" ht="15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51"/>
      <c r="L18" s="24"/>
    </row>
    <row r="19" spans="1:12" ht="15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51"/>
      <c r="L19" s="24"/>
    </row>
    <row r="20" spans="1:12" ht="15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51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1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1"/>
      <c r="L22" s="24"/>
    </row>
    <row r="23" spans="1:12" ht="15">
      <c r="A23" s="26"/>
      <c r="B23" s="27"/>
      <c r="C23" s="28"/>
      <c r="D23" s="29" t="s">
        <v>36</v>
      </c>
      <c r="E23" s="30"/>
      <c r="F23" s="31">
        <f>SUM(F14:F22)</f>
        <v>0</v>
      </c>
      <c r="G23" s="31">
        <f t="shared" ref="G23:J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52"/>
      <c r="L23" s="31">
        <f t="shared" ref="L23" si="2">SUM(L14:L22)</f>
        <v>0</v>
      </c>
    </row>
    <row r="24" spans="1:12" ht="15">
      <c r="A24" s="35">
        <f>A6</f>
        <v>1</v>
      </c>
      <c r="B24" s="36">
        <f>B6</f>
        <v>1</v>
      </c>
      <c r="C24" s="61" t="s">
        <v>45</v>
      </c>
      <c r="D24" s="62"/>
      <c r="E24" s="37"/>
      <c r="F24" s="38">
        <f>F13+F23</f>
        <v>500</v>
      </c>
      <c r="G24" s="38">
        <f t="shared" ref="G24:J24" si="3">G13+G23</f>
        <v>23.94</v>
      </c>
      <c r="H24" s="38">
        <f t="shared" si="3"/>
        <v>16.920000000000002</v>
      </c>
      <c r="I24" s="38">
        <f t="shared" si="3"/>
        <v>97.93</v>
      </c>
      <c r="J24" s="38">
        <f t="shared" si="3"/>
        <v>555.05999999999995</v>
      </c>
      <c r="K24" s="38"/>
      <c r="L24" s="38">
        <f t="shared" ref="L24" si="4">L13+L23</f>
        <v>90</v>
      </c>
    </row>
    <row r="25" spans="1:12" ht="15">
      <c r="A25" s="39">
        <v>1</v>
      </c>
      <c r="B25" s="20">
        <v>2</v>
      </c>
      <c r="C25" s="15" t="s">
        <v>27</v>
      </c>
      <c r="D25" s="16" t="s">
        <v>28</v>
      </c>
      <c r="E25" s="17" t="s">
        <v>71</v>
      </c>
      <c r="F25" s="18">
        <v>240</v>
      </c>
      <c r="G25" s="18">
        <v>17.600000000000001</v>
      </c>
      <c r="H25" s="18">
        <v>15.1</v>
      </c>
      <c r="I25" s="18">
        <v>38</v>
      </c>
      <c r="J25" s="18">
        <v>323.8</v>
      </c>
      <c r="K25" s="50" t="s">
        <v>72</v>
      </c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51"/>
      <c r="L26" s="24"/>
    </row>
    <row r="27" spans="1:12" ht="15">
      <c r="A27" s="39"/>
      <c r="B27" s="20"/>
      <c r="C27" s="21"/>
      <c r="D27" s="25" t="s">
        <v>30</v>
      </c>
      <c r="E27" s="23" t="s">
        <v>46</v>
      </c>
      <c r="F27" s="24">
        <v>200</v>
      </c>
      <c r="G27" s="24">
        <v>2.71</v>
      </c>
      <c r="H27" s="24">
        <v>2.85</v>
      </c>
      <c r="I27" s="24">
        <v>11.74</v>
      </c>
      <c r="J27" s="24">
        <v>86.63</v>
      </c>
      <c r="K27" s="53">
        <v>415</v>
      </c>
      <c r="L27" s="24"/>
    </row>
    <row r="28" spans="1:12" ht="15">
      <c r="A28" s="39"/>
      <c r="B28" s="20"/>
      <c r="C28" s="21"/>
      <c r="D28" s="25" t="s">
        <v>33</v>
      </c>
      <c r="E28" s="23" t="s">
        <v>34</v>
      </c>
      <c r="F28" s="24">
        <v>60</v>
      </c>
      <c r="G28" s="24">
        <v>4.62</v>
      </c>
      <c r="H28" s="24">
        <v>1.44</v>
      </c>
      <c r="I28" s="24">
        <v>42</v>
      </c>
      <c r="J28" s="24">
        <v>170.4</v>
      </c>
      <c r="K28" s="51">
        <v>18</v>
      </c>
      <c r="L28" s="24"/>
    </row>
    <row r="29" spans="1:12" ht="15">
      <c r="A29" s="39"/>
      <c r="B29" s="20"/>
      <c r="C29" s="21"/>
      <c r="D29" s="25" t="s">
        <v>47</v>
      </c>
      <c r="E29" s="23"/>
      <c r="F29" s="24"/>
      <c r="G29" s="24"/>
      <c r="H29" s="24"/>
      <c r="I29" s="24"/>
      <c r="J29" s="24"/>
      <c r="K29" s="51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51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51"/>
      <c r="L31" s="24"/>
    </row>
    <row r="32" spans="1:12" ht="15">
      <c r="A32" s="40"/>
      <c r="B32" s="27"/>
      <c r="C32" s="28"/>
      <c r="D32" s="29" t="s">
        <v>36</v>
      </c>
      <c r="E32" s="30"/>
      <c r="F32" s="31">
        <f>SUM(F25:F31)</f>
        <v>500</v>
      </c>
      <c r="G32" s="31">
        <f t="shared" ref="G32" si="5">SUM(G25:G31)</f>
        <v>24.930000000000003</v>
      </c>
      <c r="H32" s="31">
        <f t="shared" ref="H32" si="6">SUM(H25:H31)</f>
        <v>19.39</v>
      </c>
      <c r="I32" s="31">
        <f t="shared" ref="I32" si="7">SUM(I25:I31)</f>
        <v>91.740000000000009</v>
      </c>
      <c r="J32" s="31">
        <f t="shared" ref="J32" si="8">SUM(J25:J31)</f>
        <v>580.83000000000004</v>
      </c>
      <c r="K32" s="52"/>
      <c r="L32" s="31">
        <v>90</v>
      </c>
    </row>
    <row r="33" spans="1:12" ht="15">
      <c r="A33" s="33">
        <f>A25</f>
        <v>1</v>
      </c>
      <c r="B33" s="33">
        <f>B25</f>
        <v>2</v>
      </c>
      <c r="C33" s="34" t="s">
        <v>37</v>
      </c>
      <c r="D33" s="25" t="s">
        <v>38</v>
      </c>
      <c r="E33" s="23"/>
      <c r="F33" s="24"/>
      <c r="G33" s="24"/>
      <c r="H33" s="24"/>
      <c r="I33" s="24"/>
      <c r="J33" s="24"/>
      <c r="K33" s="51"/>
      <c r="L33" s="24"/>
    </row>
    <row r="34" spans="1:12" ht="15">
      <c r="A34" s="39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51"/>
      <c r="L34" s="24"/>
    </row>
    <row r="35" spans="1:12" ht="15">
      <c r="A35" s="39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51"/>
      <c r="L35" s="24"/>
    </row>
    <row r="36" spans="1:12" ht="15">
      <c r="A36" s="39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51"/>
      <c r="L36" s="24"/>
    </row>
    <row r="37" spans="1:12" ht="15">
      <c r="A37" s="39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51"/>
      <c r="L37" s="24"/>
    </row>
    <row r="38" spans="1:12" ht="15">
      <c r="A38" s="39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51"/>
      <c r="L38" s="24"/>
    </row>
    <row r="39" spans="1:12" ht="15">
      <c r="A39" s="39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51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51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51"/>
      <c r="L41" s="24"/>
    </row>
    <row r="42" spans="1:12" ht="15">
      <c r="A42" s="40"/>
      <c r="B42" s="27"/>
      <c r="C42" s="28"/>
      <c r="D42" s="29" t="s">
        <v>36</v>
      </c>
      <c r="E42" s="30"/>
      <c r="F42" s="31">
        <f>SUM(F33:F41)</f>
        <v>0</v>
      </c>
      <c r="G42" s="31">
        <f t="shared" ref="G42" si="9">SUM(G33:G41)</f>
        <v>0</v>
      </c>
      <c r="H42" s="31">
        <f t="shared" ref="H42" si="10">SUM(H33:H41)</f>
        <v>0</v>
      </c>
      <c r="I42" s="31">
        <f t="shared" ref="I42" si="11">SUM(I33:I41)</f>
        <v>0</v>
      </c>
      <c r="J42" s="31">
        <f t="shared" ref="J42:L42" si="12">SUM(J33:J41)</f>
        <v>0</v>
      </c>
      <c r="K42" s="52"/>
      <c r="L42" s="31">
        <f t="shared" si="12"/>
        <v>0</v>
      </c>
    </row>
    <row r="43" spans="1:12" ht="15.75" customHeight="1">
      <c r="A43" s="41">
        <f>A25</f>
        <v>1</v>
      </c>
      <c r="B43" s="41">
        <f>B25</f>
        <v>2</v>
      </c>
      <c r="C43" s="61" t="s">
        <v>45</v>
      </c>
      <c r="D43" s="62"/>
      <c r="E43" s="37"/>
      <c r="F43" s="38">
        <f>F32+F42</f>
        <v>500</v>
      </c>
      <c r="G43" s="38">
        <f t="shared" ref="G43" si="13">G32+G42</f>
        <v>24.930000000000003</v>
      </c>
      <c r="H43" s="38">
        <f t="shared" ref="H43" si="14">H32+H42</f>
        <v>19.39</v>
      </c>
      <c r="I43" s="38">
        <f t="shared" ref="I43" si="15">I32+I42</f>
        <v>91.740000000000009</v>
      </c>
      <c r="J43" s="38">
        <f t="shared" ref="J43:L43" si="16">J32+J42</f>
        <v>580.83000000000004</v>
      </c>
      <c r="K43" s="38"/>
      <c r="L43" s="38">
        <f t="shared" si="16"/>
        <v>90</v>
      </c>
    </row>
    <row r="44" spans="1:12" ht="15">
      <c r="A44" s="13">
        <v>1</v>
      </c>
      <c r="B44" s="14">
        <v>3</v>
      </c>
      <c r="C44" s="15" t="s">
        <v>27</v>
      </c>
      <c r="D44" s="16" t="s">
        <v>28</v>
      </c>
      <c r="E44" s="17" t="s">
        <v>48</v>
      </c>
      <c r="F44" s="18">
        <v>260</v>
      </c>
      <c r="G44" s="18">
        <v>23.11</v>
      </c>
      <c r="H44" s="18">
        <v>14.03</v>
      </c>
      <c r="I44" s="18">
        <v>81.96</v>
      </c>
      <c r="J44" s="18">
        <v>362.59</v>
      </c>
      <c r="K44" s="50" t="s">
        <v>49</v>
      </c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1"/>
      <c r="L45" s="24"/>
    </row>
    <row r="46" spans="1:12" ht="15">
      <c r="A46" s="19"/>
      <c r="B46" s="20"/>
      <c r="C46" s="21"/>
      <c r="D46" s="25" t="s">
        <v>30</v>
      </c>
      <c r="E46" s="23" t="s">
        <v>50</v>
      </c>
      <c r="F46" s="24">
        <v>200</v>
      </c>
      <c r="G46" s="24">
        <v>0.22</v>
      </c>
      <c r="H46" s="24">
        <v>0.05</v>
      </c>
      <c r="I46" s="24">
        <v>5.57</v>
      </c>
      <c r="J46" s="24">
        <v>20.95</v>
      </c>
      <c r="K46" s="51" t="s">
        <v>51</v>
      </c>
      <c r="L46" s="24"/>
    </row>
    <row r="47" spans="1:12" ht="15">
      <c r="A47" s="19"/>
      <c r="B47" s="20"/>
      <c r="C47" s="21"/>
      <c r="D47" s="25" t="s">
        <v>33</v>
      </c>
      <c r="E47" s="23" t="s">
        <v>34</v>
      </c>
      <c r="F47" s="24">
        <v>40</v>
      </c>
      <c r="G47" s="24">
        <v>3.08</v>
      </c>
      <c r="H47" s="24">
        <v>0.96</v>
      </c>
      <c r="I47" s="24">
        <v>28</v>
      </c>
      <c r="J47" s="24">
        <v>113.6</v>
      </c>
      <c r="K47" s="51">
        <v>18</v>
      </c>
      <c r="L47" s="24"/>
    </row>
    <row r="48" spans="1:12" ht="15">
      <c r="A48" s="19"/>
      <c r="B48" s="20"/>
      <c r="C48" s="21"/>
      <c r="D48" s="25"/>
      <c r="E48" s="23"/>
      <c r="F48" s="24"/>
      <c r="G48" s="24"/>
      <c r="H48" s="24"/>
      <c r="I48" s="24"/>
      <c r="J48" s="24"/>
      <c r="K48" s="51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1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1"/>
      <c r="L50" s="24"/>
    </row>
    <row r="51" spans="1:12" ht="15">
      <c r="A51" s="26"/>
      <c r="B51" s="27"/>
      <c r="C51" s="28"/>
      <c r="D51" s="29" t="s">
        <v>36</v>
      </c>
      <c r="E51" s="30"/>
      <c r="F51" s="31">
        <f>SUM(F44:F50)</f>
        <v>500</v>
      </c>
      <c r="G51" s="31">
        <f t="shared" ref="G51" si="17">SUM(G44:G50)</f>
        <v>26.41</v>
      </c>
      <c r="H51" s="31">
        <f t="shared" ref="H51" si="18">SUM(H44:H50)</f>
        <v>15.04</v>
      </c>
      <c r="I51" s="31">
        <f t="shared" ref="I51" si="19">SUM(I44:I50)</f>
        <v>115.53</v>
      </c>
      <c r="J51" s="31">
        <f t="shared" ref="J51" si="20">SUM(J44:J50)</f>
        <v>497.14</v>
      </c>
      <c r="K51" s="52"/>
      <c r="L51" s="31">
        <v>90</v>
      </c>
    </row>
    <row r="52" spans="1:12" ht="15">
      <c r="A52" s="32">
        <f>A44</f>
        <v>1</v>
      </c>
      <c r="B52" s="33">
        <f>B44</f>
        <v>3</v>
      </c>
      <c r="C52" s="34" t="s">
        <v>37</v>
      </c>
      <c r="D52" s="25" t="s">
        <v>38</v>
      </c>
      <c r="E52" s="23"/>
      <c r="F52" s="24"/>
      <c r="G52" s="24"/>
      <c r="H52" s="24"/>
      <c r="I52" s="24"/>
      <c r="J52" s="24"/>
      <c r="K52" s="51"/>
      <c r="L52" s="24"/>
    </row>
    <row r="53" spans="1:12" ht="1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51"/>
      <c r="L53" s="24"/>
    </row>
    <row r="54" spans="1:12" ht="1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51"/>
      <c r="L54" s="24"/>
    </row>
    <row r="55" spans="1:12" ht="15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51"/>
      <c r="L55" s="24"/>
    </row>
    <row r="56" spans="1:12" ht="15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51"/>
      <c r="L56" s="24"/>
    </row>
    <row r="57" spans="1:12" ht="15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51"/>
      <c r="L57" s="24"/>
    </row>
    <row r="58" spans="1:12" ht="15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51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1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1"/>
      <c r="L60" s="24"/>
    </row>
    <row r="61" spans="1:12" ht="15">
      <c r="A61" s="26"/>
      <c r="B61" s="27"/>
      <c r="C61" s="28"/>
      <c r="D61" s="29" t="s">
        <v>36</v>
      </c>
      <c r="E61" s="30"/>
      <c r="F61" s="31">
        <f>SUM(F52:F60)</f>
        <v>0</v>
      </c>
      <c r="G61" s="31">
        <f t="shared" ref="G61" si="21">SUM(G52:G60)</f>
        <v>0</v>
      </c>
      <c r="H61" s="31">
        <f t="shared" ref="H61" si="22">SUM(H52:H60)</f>
        <v>0</v>
      </c>
      <c r="I61" s="31">
        <f t="shared" ref="I61" si="23">SUM(I52:I60)</f>
        <v>0</v>
      </c>
      <c r="J61" s="31">
        <f t="shared" ref="J61:L61" si="24">SUM(J52:J60)</f>
        <v>0</v>
      </c>
      <c r="K61" s="52"/>
      <c r="L61" s="31">
        <f t="shared" si="24"/>
        <v>0</v>
      </c>
    </row>
    <row r="62" spans="1:12" ht="15.75" customHeight="1">
      <c r="A62" s="35">
        <f>A44</f>
        <v>1</v>
      </c>
      <c r="B62" s="36">
        <f>B44</f>
        <v>3</v>
      </c>
      <c r="C62" s="61" t="s">
        <v>45</v>
      </c>
      <c r="D62" s="62"/>
      <c r="E62" s="37"/>
      <c r="F62" s="38">
        <f>F51+F61</f>
        <v>500</v>
      </c>
      <c r="G62" s="38">
        <f t="shared" ref="G62" si="25">G51+G61</f>
        <v>26.41</v>
      </c>
      <c r="H62" s="38">
        <f t="shared" ref="H62" si="26">H51+H61</f>
        <v>15.04</v>
      </c>
      <c r="I62" s="38">
        <f t="shared" ref="I62" si="27">I51+I61</f>
        <v>115.53</v>
      </c>
      <c r="J62" s="38">
        <f t="shared" ref="J62:L62" si="28">J51+J61</f>
        <v>497.14</v>
      </c>
      <c r="K62" s="38"/>
      <c r="L62" s="38">
        <f t="shared" si="28"/>
        <v>90</v>
      </c>
    </row>
    <row r="63" spans="1:12" ht="30">
      <c r="A63" s="13">
        <v>1</v>
      </c>
      <c r="B63" s="14">
        <v>4</v>
      </c>
      <c r="C63" s="15" t="s">
        <v>27</v>
      </c>
      <c r="D63" s="16" t="s">
        <v>28</v>
      </c>
      <c r="E63" s="42" t="s">
        <v>52</v>
      </c>
      <c r="F63" s="18">
        <v>260</v>
      </c>
      <c r="G63" s="43">
        <f>12.28+2.15</f>
        <v>14.43</v>
      </c>
      <c r="H63" s="43">
        <f>19.8+3.01</f>
        <v>22.81</v>
      </c>
      <c r="I63" s="54">
        <v>19.66</v>
      </c>
      <c r="J63" s="43">
        <f>286+244.34</f>
        <v>530.34</v>
      </c>
      <c r="K63" s="55">
        <v>6704.34</v>
      </c>
      <c r="L63" s="18"/>
    </row>
    <row r="64" spans="1:12" ht="15">
      <c r="A64" s="19"/>
      <c r="B64" s="20"/>
      <c r="C64" s="21"/>
      <c r="D64" s="25" t="s">
        <v>30</v>
      </c>
      <c r="E64" s="44" t="s">
        <v>46</v>
      </c>
      <c r="F64" s="24">
        <v>200</v>
      </c>
      <c r="G64" s="45">
        <v>3.69</v>
      </c>
      <c r="H64" s="45">
        <v>3.76</v>
      </c>
      <c r="I64" s="56">
        <v>13.99</v>
      </c>
      <c r="J64" s="45">
        <v>109.91</v>
      </c>
      <c r="K64" s="22" t="s">
        <v>53</v>
      </c>
      <c r="L64" s="24"/>
    </row>
    <row r="65" spans="1:12" ht="15">
      <c r="A65" s="19"/>
      <c r="B65" s="20"/>
      <c r="C65" s="21"/>
      <c r="D65" s="25" t="s">
        <v>33</v>
      </c>
      <c r="E65" s="44" t="s">
        <v>54</v>
      </c>
      <c r="F65" s="24">
        <v>40</v>
      </c>
      <c r="G65" s="45">
        <v>3.08</v>
      </c>
      <c r="H65" s="45">
        <v>0.96</v>
      </c>
      <c r="I65" s="56">
        <v>28</v>
      </c>
      <c r="J65" s="45">
        <v>113.6</v>
      </c>
      <c r="K65" s="22">
        <v>18</v>
      </c>
      <c r="L65" s="24"/>
    </row>
    <row r="66" spans="1:12" ht="15">
      <c r="A66" s="19"/>
      <c r="B66" s="20"/>
      <c r="C66" s="21"/>
      <c r="D66" s="25" t="s">
        <v>47</v>
      </c>
      <c r="E66" s="44" t="s">
        <v>55</v>
      </c>
      <c r="F66" s="24">
        <v>100</v>
      </c>
      <c r="G66" s="45">
        <v>0.4</v>
      </c>
      <c r="H66" s="45">
        <v>0</v>
      </c>
      <c r="I66" s="45">
        <v>10</v>
      </c>
      <c r="J66" s="45">
        <v>26</v>
      </c>
      <c r="K66" s="22">
        <v>403</v>
      </c>
      <c r="L66" s="24"/>
    </row>
    <row r="67" spans="1:12" ht="15">
      <c r="A67" s="19"/>
      <c r="B67" s="20"/>
      <c r="C67" s="21"/>
      <c r="D67" s="25"/>
      <c r="E67" s="23"/>
      <c r="F67" s="24"/>
      <c r="G67" s="24"/>
      <c r="H67" s="24"/>
      <c r="I67" s="24"/>
      <c r="J67" s="24"/>
      <c r="K67" s="51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1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1"/>
      <c r="L69" s="24"/>
    </row>
    <row r="70" spans="1:12" ht="15">
      <c r="A70" s="26"/>
      <c r="B70" s="27"/>
      <c r="C70" s="28"/>
      <c r="D70" s="29" t="s">
        <v>36</v>
      </c>
      <c r="E70" s="30"/>
      <c r="F70" s="31">
        <f>SUM(F63:F69)</f>
        <v>600</v>
      </c>
      <c r="G70" s="31">
        <v>21</v>
      </c>
      <c r="H70" s="31">
        <v>28</v>
      </c>
      <c r="I70" s="31">
        <v>72</v>
      </c>
      <c r="J70" s="31">
        <v>780</v>
      </c>
      <c r="K70" s="52"/>
      <c r="L70" s="31">
        <v>90</v>
      </c>
    </row>
    <row r="71" spans="1:12" ht="15">
      <c r="A71" s="32">
        <f>A63</f>
        <v>1</v>
      </c>
      <c r="B71" s="33">
        <f>B63</f>
        <v>4</v>
      </c>
      <c r="C71" s="34" t="s">
        <v>37</v>
      </c>
      <c r="D71" s="25" t="s">
        <v>38</v>
      </c>
      <c r="E71" s="23"/>
      <c r="F71" s="24"/>
      <c r="G71" s="24"/>
      <c r="H71" s="24"/>
      <c r="I71" s="24"/>
      <c r="J71" s="24"/>
      <c r="K71" s="51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51"/>
      <c r="L72" s="24"/>
    </row>
    <row r="73" spans="1:12" ht="1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51"/>
      <c r="L73" s="24"/>
    </row>
    <row r="74" spans="1:12" ht="15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51"/>
      <c r="L74" s="24"/>
    </row>
    <row r="75" spans="1:12" ht="15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51"/>
      <c r="L75" s="24"/>
    </row>
    <row r="76" spans="1:12" ht="15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51"/>
      <c r="L76" s="24"/>
    </row>
    <row r="77" spans="1:12" ht="15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51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1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1"/>
      <c r="L79" s="24"/>
    </row>
    <row r="80" spans="1:12" ht="15">
      <c r="A80" s="26"/>
      <c r="B80" s="27"/>
      <c r="C80" s="28"/>
      <c r="D80" s="29" t="s">
        <v>36</v>
      </c>
      <c r="E80" s="30"/>
      <c r="F80" s="31">
        <f>SUM(F71:F79)</f>
        <v>0</v>
      </c>
      <c r="G80" s="31">
        <f t="shared" ref="G80" si="29">SUM(G71:G79)</f>
        <v>0</v>
      </c>
      <c r="H80" s="31">
        <f t="shared" ref="H80" si="30">SUM(H71:H79)</f>
        <v>0</v>
      </c>
      <c r="I80" s="31">
        <f t="shared" ref="I80" si="31">SUM(I71:I79)</f>
        <v>0</v>
      </c>
      <c r="J80" s="31">
        <f t="shared" ref="J80:L80" si="32">SUM(J71:J79)</f>
        <v>0</v>
      </c>
      <c r="K80" s="52"/>
      <c r="L80" s="31">
        <f t="shared" si="32"/>
        <v>0</v>
      </c>
    </row>
    <row r="81" spans="1:12" ht="15.75" customHeight="1">
      <c r="A81" s="35">
        <f>A63</f>
        <v>1</v>
      </c>
      <c r="B81" s="36">
        <f>B63</f>
        <v>4</v>
      </c>
      <c r="C81" s="61" t="s">
        <v>45</v>
      </c>
      <c r="D81" s="62"/>
      <c r="E81" s="37"/>
      <c r="F81" s="38">
        <f>F70+F80</f>
        <v>600</v>
      </c>
      <c r="G81" s="38">
        <f t="shared" ref="G81" si="33">G70+G80</f>
        <v>21</v>
      </c>
      <c r="H81" s="38">
        <f t="shared" ref="H81" si="34">H70+H80</f>
        <v>28</v>
      </c>
      <c r="I81" s="38">
        <f t="shared" ref="I81" si="35">I70+I80</f>
        <v>72</v>
      </c>
      <c r="J81" s="38">
        <f t="shared" ref="J81:L81" si="36">J70+J80</f>
        <v>780</v>
      </c>
      <c r="K81" s="38"/>
      <c r="L81" s="38">
        <f t="shared" si="36"/>
        <v>90</v>
      </c>
    </row>
    <row r="82" spans="1:12" ht="15">
      <c r="A82" s="13">
        <v>1</v>
      </c>
      <c r="B82" s="14">
        <v>5</v>
      </c>
      <c r="C82" s="15" t="s">
        <v>27</v>
      </c>
      <c r="D82" s="16" t="s">
        <v>28</v>
      </c>
      <c r="E82" s="17" t="s">
        <v>56</v>
      </c>
      <c r="F82" s="18">
        <v>170</v>
      </c>
      <c r="G82" s="18">
        <v>16.43</v>
      </c>
      <c r="H82" s="18">
        <v>14.46</v>
      </c>
      <c r="I82" s="18">
        <v>82.93</v>
      </c>
      <c r="J82" s="18">
        <v>379.44</v>
      </c>
      <c r="K82" s="50">
        <v>726.471</v>
      </c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51"/>
      <c r="L83" s="24"/>
    </row>
    <row r="84" spans="1:12" ht="15">
      <c r="A84" s="19"/>
      <c r="B84" s="20"/>
      <c r="C84" s="21"/>
      <c r="D84" s="25" t="s">
        <v>30</v>
      </c>
      <c r="E84" s="23" t="s">
        <v>31</v>
      </c>
      <c r="F84" s="24">
        <v>200</v>
      </c>
      <c r="G84" s="24">
        <v>0.27</v>
      </c>
      <c r="H84" s="24">
        <v>0.05</v>
      </c>
      <c r="I84" s="24">
        <v>5.75</v>
      </c>
      <c r="J84" s="24">
        <v>22.5</v>
      </c>
      <c r="K84" s="51" t="s">
        <v>32</v>
      </c>
      <c r="L84" s="24"/>
    </row>
    <row r="85" spans="1:12" ht="15">
      <c r="A85" s="19"/>
      <c r="B85" s="20"/>
      <c r="C85" s="21"/>
      <c r="D85" s="25" t="s">
        <v>33</v>
      </c>
      <c r="E85" s="23" t="s">
        <v>34</v>
      </c>
      <c r="F85" s="24">
        <v>30</v>
      </c>
      <c r="G85" s="24">
        <v>2.31</v>
      </c>
      <c r="H85" s="24">
        <v>0.72</v>
      </c>
      <c r="I85" s="24">
        <v>21</v>
      </c>
      <c r="J85" s="24">
        <v>85.2</v>
      </c>
      <c r="K85" s="51">
        <v>102</v>
      </c>
      <c r="L85" s="24"/>
    </row>
    <row r="86" spans="1:12" ht="15">
      <c r="A86" s="19"/>
      <c r="B86" s="20"/>
      <c r="C86" s="21"/>
      <c r="D86" s="25" t="s">
        <v>47</v>
      </c>
      <c r="E86" s="23" t="s">
        <v>57</v>
      </c>
      <c r="F86" s="24">
        <v>100</v>
      </c>
      <c r="G86" s="24">
        <v>0.4</v>
      </c>
      <c r="H86" s="24"/>
      <c r="I86" s="24">
        <v>10</v>
      </c>
      <c r="J86" s="24">
        <v>26</v>
      </c>
      <c r="K86" s="51">
        <v>403</v>
      </c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51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1"/>
      <c r="L88" s="24"/>
    </row>
    <row r="89" spans="1:12" ht="15">
      <c r="A89" s="26"/>
      <c r="B89" s="27"/>
      <c r="C89" s="28"/>
      <c r="D89" s="29" t="s">
        <v>36</v>
      </c>
      <c r="E89" s="30"/>
      <c r="F89" s="31">
        <f>SUM(F82:F88)</f>
        <v>500</v>
      </c>
      <c r="G89" s="31">
        <f t="shared" ref="G89" si="37">SUM(G82:G88)</f>
        <v>19.41</v>
      </c>
      <c r="H89" s="31">
        <f t="shared" ref="H89" si="38">SUM(H82:H88)</f>
        <v>15.23</v>
      </c>
      <c r="I89" s="31">
        <f t="shared" ref="I89" si="39">SUM(I82:I88)</f>
        <v>119.68</v>
      </c>
      <c r="J89" s="31">
        <f t="shared" ref="J89" si="40">SUM(J82:J88)</f>
        <v>513.14</v>
      </c>
      <c r="K89" s="52"/>
      <c r="L89" s="31">
        <v>90</v>
      </c>
    </row>
    <row r="90" spans="1:12" ht="15">
      <c r="A90" s="32">
        <f>A82</f>
        <v>1</v>
      </c>
      <c r="B90" s="33">
        <f>B82</f>
        <v>5</v>
      </c>
      <c r="C90" s="34" t="s">
        <v>37</v>
      </c>
      <c r="D90" s="25" t="s">
        <v>38</v>
      </c>
      <c r="E90" s="23"/>
      <c r="F90" s="24"/>
      <c r="G90" s="24"/>
      <c r="H90" s="24"/>
      <c r="I90" s="24"/>
      <c r="J90" s="24"/>
      <c r="K90" s="51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51"/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51"/>
      <c r="L92" s="24"/>
    </row>
    <row r="93" spans="1:12" ht="15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51"/>
      <c r="L93" s="24"/>
    </row>
    <row r="94" spans="1:12" ht="15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51"/>
      <c r="L94" s="24"/>
    </row>
    <row r="95" spans="1:12" ht="15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51"/>
      <c r="L95" s="24"/>
    </row>
    <row r="96" spans="1:12" ht="15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51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1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1"/>
      <c r="L98" s="24"/>
    </row>
    <row r="99" spans="1:12" ht="15">
      <c r="A99" s="26"/>
      <c r="B99" s="27"/>
      <c r="C99" s="28"/>
      <c r="D99" s="29" t="s">
        <v>36</v>
      </c>
      <c r="E99" s="30"/>
      <c r="F99" s="31">
        <f>SUM(F90:F98)</f>
        <v>0</v>
      </c>
      <c r="G99" s="31">
        <f t="shared" ref="G99" si="41">SUM(G90:G98)</f>
        <v>0</v>
      </c>
      <c r="H99" s="31">
        <f t="shared" ref="H99" si="42">SUM(H90:H98)</f>
        <v>0</v>
      </c>
      <c r="I99" s="31">
        <f t="shared" ref="I99" si="43">SUM(I90:I98)</f>
        <v>0</v>
      </c>
      <c r="J99" s="31">
        <f t="shared" ref="J99:L99" si="44">SUM(J90:J98)</f>
        <v>0</v>
      </c>
      <c r="K99" s="52"/>
      <c r="L99" s="31">
        <f t="shared" si="44"/>
        <v>0</v>
      </c>
    </row>
    <row r="100" spans="1:12" ht="15.75" customHeight="1">
      <c r="A100" s="35">
        <f>A82</f>
        <v>1</v>
      </c>
      <c r="B100" s="36">
        <f>B82</f>
        <v>5</v>
      </c>
      <c r="C100" s="61" t="s">
        <v>45</v>
      </c>
      <c r="D100" s="62"/>
      <c r="E100" s="37"/>
      <c r="F100" s="38">
        <f>F89+F99</f>
        <v>500</v>
      </c>
      <c r="G100" s="38">
        <f t="shared" ref="G100" si="45">G89+G99</f>
        <v>19.41</v>
      </c>
      <c r="H100" s="38">
        <f t="shared" ref="H100" si="46">H89+H99</f>
        <v>15.23</v>
      </c>
      <c r="I100" s="38">
        <f t="shared" ref="I100" si="47">I89+I99</f>
        <v>119.68</v>
      </c>
      <c r="J100" s="38">
        <f t="shared" ref="J100:L100" si="48">J89+J99</f>
        <v>513.14</v>
      </c>
      <c r="K100" s="38"/>
      <c r="L100" s="38">
        <f t="shared" si="48"/>
        <v>90</v>
      </c>
    </row>
    <row r="101" spans="1:12" ht="25.5">
      <c r="A101" s="13">
        <v>2</v>
      </c>
      <c r="B101" s="14">
        <v>1</v>
      </c>
      <c r="C101" s="15" t="s">
        <v>27</v>
      </c>
      <c r="D101" s="16" t="s">
        <v>28</v>
      </c>
      <c r="E101" s="17" t="s">
        <v>58</v>
      </c>
      <c r="F101" s="18">
        <v>260</v>
      </c>
      <c r="G101" s="18">
        <v>11.02</v>
      </c>
      <c r="H101" s="18">
        <v>13.5</v>
      </c>
      <c r="I101" s="18">
        <v>59.73</v>
      </c>
      <c r="J101" s="18">
        <v>393.52</v>
      </c>
      <c r="K101" s="50" t="s">
        <v>59</v>
      </c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1"/>
      <c r="L102" s="24"/>
    </row>
    <row r="103" spans="1:12" ht="15">
      <c r="A103" s="19"/>
      <c r="B103" s="20"/>
      <c r="C103" s="21"/>
      <c r="D103" s="25" t="s">
        <v>30</v>
      </c>
      <c r="E103" s="23" t="s">
        <v>60</v>
      </c>
      <c r="F103" s="24">
        <v>200</v>
      </c>
      <c r="G103" s="24">
        <v>3.42</v>
      </c>
      <c r="H103" s="24">
        <v>3.5</v>
      </c>
      <c r="I103" s="24">
        <v>11.54</v>
      </c>
      <c r="J103" s="24">
        <v>91.3</v>
      </c>
      <c r="K103" s="51">
        <v>418</v>
      </c>
      <c r="L103" s="24"/>
    </row>
    <row r="104" spans="1:12" ht="15">
      <c r="A104" s="19"/>
      <c r="B104" s="20"/>
      <c r="C104" s="21"/>
      <c r="D104" s="25" t="s">
        <v>33</v>
      </c>
      <c r="E104" s="23" t="s">
        <v>34</v>
      </c>
      <c r="F104" s="24">
        <v>40</v>
      </c>
      <c r="G104" s="24">
        <v>3.08</v>
      </c>
      <c r="H104" s="24">
        <v>0.96</v>
      </c>
      <c r="I104" s="24">
        <v>28</v>
      </c>
      <c r="J104" s="24">
        <v>113.6</v>
      </c>
      <c r="K104" s="51">
        <v>18</v>
      </c>
      <c r="L104" s="24"/>
    </row>
    <row r="105" spans="1:12" ht="15">
      <c r="A105" s="19"/>
      <c r="B105" s="20"/>
      <c r="C105" s="21"/>
      <c r="D105" s="25" t="s">
        <v>47</v>
      </c>
      <c r="E105" s="23"/>
      <c r="F105" s="24"/>
      <c r="G105" s="24"/>
      <c r="H105" s="24"/>
      <c r="I105" s="24"/>
      <c r="J105" s="24"/>
      <c r="K105" s="51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1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1"/>
      <c r="L107" s="24"/>
    </row>
    <row r="108" spans="1:12" ht="15">
      <c r="A108" s="26"/>
      <c r="B108" s="27"/>
      <c r="C108" s="28"/>
      <c r="D108" s="29" t="s">
        <v>36</v>
      </c>
      <c r="E108" s="30"/>
      <c r="F108" s="31">
        <f>SUM(F101:F107)</f>
        <v>500</v>
      </c>
      <c r="G108" s="31">
        <f t="shared" ref="G108:J108" si="49">SUM(G101:G107)</f>
        <v>17.52</v>
      </c>
      <c r="H108" s="31">
        <f t="shared" si="49"/>
        <v>17.96</v>
      </c>
      <c r="I108" s="31">
        <f t="shared" si="49"/>
        <v>99.27</v>
      </c>
      <c r="J108" s="31">
        <f t="shared" si="49"/>
        <v>598.41999999999996</v>
      </c>
      <c r="K108" s="52"/>
      <c r="L108" s="31">
        <v>90</v>
      </c>
    </row>
    <row r="109" spans="1:12" ht="15">
      <c r="A109" s="32">
        <f>A101</f>
        <v>2</v>
      </c>
      <c r="B109" s="33">
        <f>B101</f>
        <v>1</v>
      </c>
      <c r="C109" s="34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51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51"/>
      <c r="L110" s="24"/>
    </row>
    <row r="111" spans="1:12" ht="1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51"/>
      <c r="L111" s="24"/>
    </row>
    <row r="112" spans="1:12" ht="15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51"/>
      <c r="L112" s="24"/>
    </row>
    <row r="113" spans="1:12" ht="15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51"/>
      <c r="L113" s="24"/>
    </row>
    <row r="114" spans="1:12" ht="15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51"/>
      <c r="L114" s="24"/>
    </row>
    <row r="115" spans="1:12" ht="15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51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1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1"/>
      <c r="L117" s="24"/>
    </row>
    <row r="118" spans="1:12" ht="15">
      <c r="A118" s="26"/>
      <c r="B118" s="27"/>
      <c r="C118" s="28"/>
      <c r="D118" s="29" t="s">
        <v>36</v>
      </c>
      <c r="E118" s="30"/>
      <c r="F118" s="31">
        <f>SUM(F109:F117)</f>
        <v>0</v>
      </c>
      <c r="G118" s="31">
        <f t="shared" ref="G118:J118" si="50">SUM(G109:G117)</f>
        <v>0</v>
      </c>
      <c r="H118" s="31">
        <f t="shared" si="50"/>
        <v>0</v>
      </c>
      <c r="I118" s="31">
        <f t="shared" si="50"/>
        <v>0</v>
      </c>
      <c r="J118" s="31">
        <f t="shared" si="50"/>
        <v>0</v>
      </c>
      <c r="K118" s="52"/>
      <c r="L118" s="31">
        <f t="shared" ref="L118" si="51">SUM(L109:L117)</f>
        <v>0</v>
      </c>
    </row>
    <row r="119" spans="1:12" ht="15">
      <c r="A119" s="35">
        <f>A101</f>
        <v>2</v>
      </c>
      <c r="B119" s="36">
        <f>B101</f>
        <v>1</v>
      </c>
      <c r="C119" s="61" t="s">
        <v>45</v>
      </c>
      <c r="D119" s="62"/>
      <c r="E119" s="37"/>
      <c r="F119" s="38">
        <f>F108+F118</f>
        <v>500</v>
      </c>
      <c r="G119" s="38">
        <f t="shared" ref="G119" si="52">G108+G118</f>
        <v>17.52</v>
      </c>
      <c r="H119" s="38">
        <f t="shared" ref="H119" si="53">H108+H118</f>
        <v>17.96</v>
      </c>
      <c r="I119" s="38">
        <f t="shared" ref="I119" si="54">I108+I118</f>
        <v>99.27</v>
      </c>
      <c r="J119" s="38">
        <f t="shared" ref="J119:L119" si="55">J108+J118</f>
        <v>598.41999999999996</v>
      </c>
      <c r="K119" s="38"/>
      <c r="L119" s="38">
        <f t="shared" si="55"/>
        <v>90</v>
      </c>
    </row>
    <row r="120" spans="1:12" ht="15">
      <c r="A120" s="39">
        <v>2</v>
      </c>
      <c r="B120" s="20">
        <v>2</v>
      </c>
      <c r="C120" s="15" t="s">
        <v>27</v>
      </c>
      <c r="D120" s="16" t="s">
        <v>28</v>
      </c>
      <c r="E120" s="17" t="s">
        <v>61</v>
      </c>
      <c r="F120" s="18">
        <v>200</v>
      </c>
      <c r="G120" s="18">
        <v>9.75</v>
      </c>
      <c r="H120" s="18">
        <v>13.18</v>
      </c>
      <c r="I120" s="18">
        <v>15.29</v>
      </c>
      <c r="J120" s="18">
        <v>210.11</v>
      </c>
      <c r="K120" s="50">
        <v>239</v>
      </c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51"/>
      <c r="L121" s="24"/>
    </row>
    <row r="122" spans="1:12" ht="15">
      <c r="A122" s="39"/>
      <c r="B122" s="20"/>
      <c r="C122" s="21"/>
      <c r="D122" s="25" t="s">
        <v>30</v>
      </c>
      <c r="E122" s="23" t="s">
        <v>62</v>
      </c>
      <c r="F122" s="24">
        <v>200</v>
      </c>
      <c r="G122" s="24">
        <v>2.71</v>
      </c>
      <c r="H122" s="24">
        <v>2.85</v>
      </c>
      <c r="I122" s="24">
        <v>11.74</v>
      </c>
      <c r="J122" s="24">
        <v>86.63</v>
      </c>
      <c r="K122" s="51">
        <v>415</v>
      </c>
      <c r="L122" s="24"/>
    </row>
    <row r="123" spans="1:12" ht="15">
      <c r="A123" s="39"/>
      <c r="B123" s="20"/>
      <c r="C123" s="21"/>
      <c r="D123" s="25" t="s">
        <v>33</v>
      </c>
      <c r="E123" s="23" t="s">
        <v>34</v>
      </c>
      <c r="F123" s="24">
        <v>60</v>
      </c>
      <c r="G123" s="24">
        <v>4.62</v>
      </c>
      <c r="H123" s="24">
        <v>1.44</v>
      </c>
      <c r="I123" s="24">
        <v>42</v>
      </c>
      <c r="J123" s="24">
        <v>170.4</v>
      </c>
      <c r="K123" s="51">
        <v>18</v>
      </c>
      <c r="L123" s="24"/>
    </row>
    <row r="124" spans="1:12" ht="15">
      <c r="A124" s="39"/>
      <c r="B124" s="20"/>
      <c r="C124" s="21"/>
      <c r="D124" s="25"/>
      <c r="E124" s="23" t="s">
        <v>63</v>
      </c>
      <c r="F124" s="24">
        <v>40</v>
      </c>
      <c r="G124" s="24">
        <v>3.08</v>
      </c>
      <c r="H124" s="24">
        <v>1.1599999999999999</v>
      </c>
      <c r="I124" s="24">
        <v>27.2</v>
      </c>
      <c r="J124" s="24">
        <v>120</v>
      </c>
      <c r="K124" s="51">
        <v>9</v>
      </c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51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51"/>
      <c r="L126" s="24"/>
    </row>
    <row r="127" spans="1:12" ht="15">
      <c r="A127" s="40"/>
      <c r="B127" s="27"/>
      <c r="C127" s="28"/>
      <c r="D127" s="29" t="s">
        <v>36</v>
      </c>
      <c r="E127" s="30"/>
      <c r="F127" s="31">
        <f>SUM(F120:F126)</f>
        <v>500</v>
      </c>
      <c r="G127" s="31">
        <f t="shared" ref="G127:J127" si="56">SUM(G120:G126)</f>
        <v>20.16</v>
      </c>
      <c r="H127" s="31">
        <f t="shared" si="56"/>
        <v>18.63</v>
      </c>
      <c r="I127" s="31">
        <f t="shared" si="56"/>
        <v>96.23</v>
      </c>
      <c r="J127" s="31">
        <f t="shared" si="56"/>
        <v>587.14</v>
      </c>
      <c r="K127" s="52"/>
      <c r="L127" s="31">
        <v>90</v>
      </c>
    </row>
    <row r="128" spans="1:12" ht="15">
      <c r="A128" s="33">
        <f>A120</f>
        <v>2</v>
      </c>
      <c r="B128" s="33">
        <f>B120</f>
        <v>2</v>
      </c>
      <c r="C128" s="34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51"/>
      <c r="L128" s="24"/>
    </row>
    <row r="129" spans="1:12" ht="15">
      <c r="A129" s="39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51"/>
      <c r="L129" s="24"/>
    </row>
    <row r="130" spans="1:12" ht="15">
      <c r="A130" s="39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51"/>
      <c r="L130" s="24"/>
    </row>
    <row r="131" spans="1:12" ht="15">
      <c r="A131" s="39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51"/>
      <c r="L131" s="24"/>
    </row>
    <row r="132" spans="1:12" ht="15">
      <c r="A132" s="39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51"/>
      <c r="L132" s="24"/>
    </row>
    <row r="133" spans="1:12" ht="15">
      <c r="A133" s="39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51"/>
      <c r="L133" s="24"/>
    </row>
    <row r="134" spans="1:12" ht="15">
      <c r="A134" s="39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51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51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51"/>
      <c r="L136" s="24"/>
    </row>
    <row r="137" spans="1:12" ht="15">
      <c r="A137" s="40"/>
      <c r="B137" s="27"/>
      <c r="C137" s="28"/>
      <c r="D137" s="29" t="s">
        <v>36</v>
      </c>
      <c r="E137" s="30"/>
      <c r="F137" s="31">
        <f>SUM(F128:F136)</f>
        <v>0</v>
      </c>
      <c r="G137" s="31">
        <f t="shared" ref="G137:J137" si="57">SUM(G128:G136)</f>
        <v>0</v>
      </c>
      <c r="H137" s="31">
        <f t="shared" si="57"/>
        <v>0</v>
      </c>
      <c r="I137" s="31">
        <f t="shared" si="57"/>
        <v>0</v>
      </c>
      <c r="J137" s="31">
        <f t="shared" si="57"/>
        <v>0</v>
      </c>
      <c r="K137" s="52"/>
      <c r="L137" s="31">
        <f t="shared" ref="L137" si="58">SUM(L128:L136)</f>
        <v>0</v>
      </c>
    </row>
    <row r="138" spans="1:12" ht="15">
      <c r="A138" s="41">
        <f>A120</f>
        <v>2</v>
      </c>
      <c r="B138" s="41">
        <f>B120</f>
        <v>2</v>
      </c>
      <c r="C138" s="61" t="s">
        <v>45</v>
      </c>
      <c r="D138" s="62"/>
      <c r="E138" s="37"/>
      <c r="F138" s="38">
        <f>F127+F137</f>
        <v>500</v>
      </c>
      <c r="G138" s="38">
        <f t="shared" ref="G138" si="59">G127+G137</f>
        <v>20.16</v>
      </c>
      <c r="H138" s="38">
        <f t="shared" ref="H138" si="60">H127+H137</f>
        <v>18.63</v>
      </c>
      <c r="I138" s="38">
        <f t="shared" ref="I138" si="61">I127+I137</f>
        <v>96.23</v>
      </c>
      <c r="J138" s="38">
        <f t="shared" ref="J138:L138" si="62">J127+J137</f>
        <v>587.14</v>
      </c>
      <c r="K138" s="38"/>
      <c r="L138" s="38">
        <f t="shared" si="62"/>
        <v>90</v>
      </c>
    </row>
    <row r="139" spans="1:12" ht="15">
      <c r="A139" s="13">
        <v>2</v>
      </c>
      <c r="B139" s="14">
        <v>3</v>
      </c>
      <c r="C139" s="15" t="s">
        <v>27</v>
      </c>
      <c r="D139" s="16" t="s">
        <v>28</v>
      </c>
      <c r="E139" s="17" t="s">
        <v>64</v>
      </c>
      <c r="F139" s="18">
        <v>200</v>
      </c>
      <c r="G139" s="18">
        <v>4.4800000000000004</v>
      </c>
      <c r="H139" s="18">
        <v>5.12</v>
      </c>
      <c r="I139" s="18">
        <v>10.4</v>
      </c>
      <c r="J139" s="18">
        <v>332.2</v>
      </c>
      <c r="K139" s="50">
        <v>199</v>
      </c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51"/>
      <c r="L140" s="24"/>
    </row>
    <row r="141" spans="1:12" ht="15">
      <c r="A141" s="19"/>
      <c r="B141" s="20"/>
      <c r="C141" s="21"/>
      <c r="D141" s="25" t="s">
        <v>30</v>
      </c>
      <c r="E141" s="23" t="s">
        <v>31</v>
      </c>
      <c r="F141" s="24">
        <v>200</v>
      </c>
      <c r="G141" s="24">
        <v>0.27</v>
      </c>
      <c r="H141" s="24">
        <v>0.05</v>
      </c>
      <c r="I141" s="24">
        <v>5.75</v>
      </c>
      <c r="J141" s="24">
        <v>22.5</v>
      </c>
      <c r="K141" s="51" t="s">
        <v>32</v>
      </c>
      <c r="L141" s="24"/>
    </row>
    <row r="142" spans="1:12" ht="15.75" customHeight="1">
      <c r="A142" s="19"/>
      <c r="B142" s="20"/>
      <c r="C142" s="21"/>
      <c r="D142" s="25" t="s">
        <v>33</v>
      </c>
      <c r="E142" s="23" t="s">
        <v>34</v>
      </c>
      <c r="F142" s="24">
        <v>60</v>
      </c>
      <c r="G142" s="24">
        <v>4.62</v>
      </c>
      <c r="H142" s="24">
        <v>1.44</v>
      </c>
      <c r="I142" s="24">
        <v>42</v>
      </c>
      <c r="J142" s="24">
        <v>170.4</v>
      </c>
      <c r="K142" s="51">
        <v>18</v>
      </c>
      <c r="L142" s="24"/>
    </row>
    <row r="143" spans="1:12" ht="15">
      <c r="A143" s="19"/>
      <c r="B143" s="20"/>
      <c r="C143" s="21"/>
      <c r="D143" s="25" t="s">
        <v>47</v>
      </c>
      <c r="E143" s="23"/>
      <c r="F143" s="24"/>
      <c r="G143" s="24"/>
      <c r="H143" s="24"/>
      <c r="I143" s="24"/>
      <c r="J143" s="24"/>
      <c r="K143" s="51"/>
      <c r="L143" s="24"/>
    </row>
    <row r="144" spans="1:12" ht="15">
      <c r="A144" s="19"/>
      <c r="B144" s="20"/>
      <c r="C144" s="21"/>
      <c r="D144" s="22"/>
      <c r="E144" s="23" t="s">
        <v>63</v>
      </c>
      <c r="F144" s="24">
        <v>40</v>
      </c>
      <c r="G144" s="24">
        <v>3.08</v>
      </c>
      <c r="H144" s="24">
        <v>1.1599999999999999</v>
      </c>
      <c r="I144" s="24">
        <v>27.2</v>
      </c>
      <c r="J144" s="24">
        <v>98</v>
      </c>
      <c r="K144" s="51">
        <v>590</v>
      </c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1"/>
      <c r="L145" s="24"/>
    </row>
    <row r="146" spans="1:12" ht="15">
      <c r="A146" s="26"/>
      <c r="B146" s="27"/>
      <c r="C146" s="28"/>
      <c r="D146" s="29" t="s">
        <v>36</v>
      </c>
      <c r="E146" s="30"/>
      <c r="F146" s="31">
        <f>SUM(F139:F145)</f>
        <v>500</v>
      </c>
      <c r="G146" s="31">
        <f t="shared" ref="G146:J146" si="63">SUM(G139:G145)</f>
        <v>12.45</v>
      </c>
      <c r="H146" s="31">
        <f t="shared" si="63"/>
        <v>7.77</v>
      </c>
      <c r="I146" s="31">
        <f t="shared" si="63"/>
        <v>85.35</v>
      </c>
      <c r="J146" s="31">
        <f t="shared" si="63"/>
        <v>623.1</v>
      </c>
      <c r="K146" s="52"/>
      <c r="L146" s="31">
        <v>90</v>
      </c>
    </row>
    <row r="147" spans="1:12" ht="15">
      <c r="A147" s="32">
        <f>A139</f>
        <v>2</v>
      </c>
      <c r="B147" s="33">
        <f>B139</f>
        <v>3</v>
      </c>
      <c r="C147" s="34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51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51"/>
      <c r="L148" s="24"/>
    </row>
    <row r="149" spans="1:12" ht="1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51"/>
      <c r="L149" s="24"/>
    </row>
    <row r="150" spans="1:12" ht="15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51"/>
      <c r="L150" s="24"/>
    </row>
    <row r="151" spans="1:12" ht="15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51"/>
      <c r="L151" s="24"/>
    </row>
    <row r="152" spans="1:12" ht="15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51"/>
      <c r="L152" s="24"/>
    </row>
    <row r="153" spans="1:12" ht="15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51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1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1"/>
      <c r="L155" s="24"/>
    </row>
    <row r="156" spans="1:12" ht="15">
      <c r="A156" s="26"/>
      <c r="B156" s="27"/>
      <c r="C156" s="28"/>
      <c r="D156" s="29" t="s">
        <v>36</v>
      </c>
      <c r="E156" s="30"/>
      <c r="F156" s="31">
        <f>SUM(F147:F155)</f>
        <v>0</v>
      </c>
      <c r="G156" s="31">
        <f t="shared" ref="G156:J156" si="64">SUM(G147:G155)</f>
        <v>0</v>
      </c>
      <c r="H156" s="31">
        <f t="shared" si="64"/>
        <v>0</v>
      </c>
      <c r="I156" s="31">
        <f t="shared" si="64"/>
        <v>0</v>
      </c>
      <c r="J156" s="31">
        <f t="shared" si="64"/>
        <v>0</v>
      </c>
      <c r="K156" s="52"/>
      <c r="L156" s="31">
        <f t="shared" ref="L156" si="65">SUM(L147:L155)</f>
        <v>0</v>
      </c>
    </row>
    <row r="157" spans="1:12" ht="15">
      <c r="A157" s="35">
        <f>A139</f>
        <v>2</v>
      </c>
      <c r="B157" s="36">
        <f>B139</f>
        <v>3</v>
      </c>
      <c r="C157" s="61" t="s">
        <v>45</v>
      </c>
      <c r="D157" s="62"/>
      <c r="E157" s="37"/>
      <c r="F157" s="38">
        <f>F146+F156</f>
        <v>500</v>
      </c>
      <c r="G157" s="38">
        <f t="shared" ref="G157" si="66">G146+G156</f>
        <v>12.45</v>
      </c>
      <c r="H157" s="38">
        <f t="shared" ref="H157" si="67">H146+H156</f>
        <v>7.77</v>
      </c>
      <c r="I157" s="38">
        <f t="shared" ref="I157" si="68">I146+I156</f>
        <v>85.35</v>
      </c>
      <c r="J157" s="38">
        <f t="shared" ref="J157:L157" si="69">J146+J156</f>
        <v>623.1</v>
      </c>
      <c r="K157" s="38"/>
      <c r="L157" s="38">
        <f t="shared" si="69"/>
        <v>90</v>
      </c>
    </row>
    <row r="158" spans="1:12" ht="25.5">
      <c r="A158" s="13">
        <v>2</v>
      </c>
      <c r="B158" s="14">
        <v>4</v>
      </c>
      <c r="C158" s="15" t="s">
        <v>27</v>
      </c>
      <c r="D158" s="16" t="s">
        <v>28</v>
      </c>
      <c r="E158" s="17" t="s">
        <v>65</v>
      </c>
      <c r="F158" s="18">
        <v>300</v>
      </c>
      <c r="G158" s="18">
        <v>20.89</v>
      </c>
      <c r="H158" s="18">
        <v>4.87</v>
      </c>
      <c r="I158" s="18">
        <v>88.73</v>
      </c>
      <c r="J158" s="18">
        <v>376.86</v>
      </c>
      <c r="K158" s="50" t="s">
        <v>66</v>
      </c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51"/>
      <c r="L159" s="24"/>
    </row>
    <row r="160" spans="1:12" ht="15">
      <c r="A160" s="19"/>
      <c r="B160" s="20"/>
      <c r="C160" s="21"/>
      <c r="D160" s="25" t="s">
        <v>30</v>
      </c>
      <c r="E160" s="23" t="s">
        <v>67</v>
      </c>
      <c r="F160" s="24">
        <v>200</v>
      </c>
      <c r="G160" s="24">
        <v>3.42</v>
      </c>
      <c r="H160" s="24">
        <v>3.5</v>
      </c>
      <c r="I160" s="24">
        <v>12.33</v>
      </c>
      <c r="J160" s="24">
        <v>94.25</v>
      </c>
      <c r="K160" s="51" t="s">
        <v>68</v>
      </c>
      <c r="L160" s="24"/>
    </row>
    <row r="161" spans="1:12" ht="15">
      <c r="A161" s="19"/>
      <c r="B161" s="20"/>
      <c r="C161" s="21"/>
      <c r="D161" s="25" t="s">
        <v>33</v>
      </c>
      <c r="E161" s="23" t="s">
        <v>34</v>
      </c>
      <c r="F161" s="24">
        <v>40</v>
      </c>
      <c r="G161" s="24">
        <v>3.08</v>
      </c>
      <c r="H161" s="24">
        <v>0.96</v>
      </c>
      <c r="I161" s="24">
        <v>28</v>
      </c>
      <c r="J161" s="24">
        <v>113.6</v>
      </c>
      <c r="K161" s="51">
        <v>18</v>
      </c>
      <c r="L161" s="24"/>
    </row>
    <row r="162" spans="1:12" ht="15">
      <c r="A162" s="19"/>
      <c r="B162" s="20"/>
      <c r="C162" s="21"/>
      <c r="D162" s="25" t="s">
        <v>47</v>
      </c>
      <c r="E162" s="23"/>
      <c r="F162" s="24"/>
      <c r="G162" s="24"/>
      <c r="H162" s="24"/>
      <c r="I162" s="24"/>
      <c r="J162" s="24"/>
      <c r="K162" s="51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1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1"/>
      <c r="L164" s="24"/>
    </row>
    <row r="165" spans="1:12" ht="15">
      <c r="A165" s="26"/>
      <c r="B165" s="27"/>
      <c r="C165" s="28"/>
      <c r="D165" s="29" t="s">
        <v>36</v>
      </c>
      <c r="E165" s="30"/>
      <c r="F165" s="31">
        <v>540</v>
      </c>
      <c r="G165" s="31">
        <f t="shared" ref="G165:J165" si="70">SUM(G158:G164)</f>
        <v>27.39</v>
      </c>
      <c r="H165" s="31">
        <f t="shared" si="70"/>
        <v>9.33</v>
      </c>
      <c r="I165" s="31">
        <f t="shared" si="70"/>
        <v>129.06</v>
      </c>
      <c r="J165" s="31">
        <f t="shared" si="70"/>
        <v>584.71</v>
      </c>
      <c r="K165" s="52"/>
      <c r="L165" s="31">
        <v>90</v>
      </c>
    </row>
    <row r="166" spans="1:12" ht="15">
      <c r="A166" s="32">
        <f>A158</f>
        <v>2</v>
      </c>
      <c r="B166" s="33">
        <f>B158</f>
        <v>4</v>
      </c>
      <c r="C166" s="34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51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51"/>
      <c r="L167" s="24"/>
    </row>
    <row r="168" spans="1:12" ht="1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51"/>
      <c r="L168" s="24"/>
    </row>
    <row r="169" spans="1:12" ht="1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51"/>
      <c r="L169" s="24"/>
    </row>
    <row r="170" spans="1:12" ht="15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51"/>
      <c r="L170" s="24"/>
    </row>
    <row r="171" spans="1:12" ht="15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51"/>
      <c r="L171" s="24"/>
    </row>
    <row r="172" spans="1:12" ht="15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51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1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1"/>
      <c r="L174" s="24"/>
    </row>
    <row r="175" spans="1:12" ht="15">
      <c r="A175" s="26"/>
      <c r="B175" s="27"/>
      <c r="C175" s="28"/>
      <c r="D175" s="29" t="s">
        <v>36</v>
      </c>
      <c r="E175" s="30"/>
      <c r="F175" s="31">
        <f>SUM(F166:F174)</f>
        <v>0</v>
      </c>
      <c r="G175" s="31">
        <f t="shared" ref="G175:J175" si="71">SUM(G166:G174)</f>
        <v>0</v>
      </c>
      <c r="H175" s="31">
        <f t="shared" si="71"/>
        <v>0</v>
      </c>
      <c r="I175" s="31">
        <f t="shared" si="71"/>
        <v>0</v>
      </c>
      <c r="J175" s="31">
        <f t="shared" si="71"/>
        <v>0</v>
      </c>
      <c r="K175" s="52"/>
      <c r="L175" s="31">
        <f t="shared" ref="L175" si="72">SUM(L166:L174)</f>
        <v>0</v>
      </c>
    </row>
    <row r="176" spans="1:12" ht="15">
      <c r="A176" s="35">
        <f>A158</f>
        <v>2</v>
      </c>
      <c r="B176" s="36">
        <f>B158</f>
        <v>4</v>
      </c>
      <c r="C176" s="61" t="s">
        <v>45</v>
      </c>
      <c r="D176" s="62"/>
      <c r="E176" s="37"/>
      <c r="F176" s="38">
        <f>F165+F175</f>
        <v>540</v>
      </c>
      <c r="G176" s="38">
        <f t="shared" ref="G176" si="73">G165+G175</f>
        <v>27.39</v>
      </c>
      <c r="H176" s="38">
        <f t="shared" ref="H176" si="74">H165+H175</f>
        <v>9.33</v>
      </c>
      <c r="I176" s="38">
        <f t="shared" ref="I176" si="75">I165+I175</f>
        <v>129.06</v>
      </c>
      <c r="J176" s="38">
        <f t="shared" ref="J176:L176" si="76">J165+J175</f>
        <v>584.71</v>
      </c>
      <c r="K176" s="38"/>
      <c r="L176" s="38">
        <f t="shared" si="76"/>
        <v>90</v>
      </c>
    </row>
    <row r="177" spans="1:12" ht="15">
      <c r="A177" s="13">
        <v>2</v>
      </c>
      <c r="B177" s="14">
        <v>5</v>
      </c>
      <c r="C177" s="15" t="s">
        <v>27</v>
      </c>
      <c r="D177" s="16" t="s">
        <v>28</v>
      </c>
      <c r="E177" s="17" t="s">
        <v>69</v>
      </c>
      <c r="F177" s="18">
        <v>180</v>
      </c>
      <c r="G177" s="18">
        <v>26.06</v>
      </c>
      <c r="H177" s="18">
        <v>31.13</v>
      </c>
      <c r="I177" s="18">
        <v>40.049999999999997</v>
      </c>
      <c r="J177" s="18">
        <v>437.4</v>
      </c>
      <c r="K177" s="50">
        <v>504</v>
      </c>
      <c r="L177" s="18"/>
    </row>
    <row r="178" spans="1:12" ht="15">
      <c r="A178" s="19"/>
      <c r="B178" s="20"/>
      <c r="C178" s="21"/>
      <c r="D178" s="22"/>
      <c r="E178" s="57"/>
      <c r="F178" s="57"/>
      <c r="G178" s="24"/>
      <c r="H178" s="24"/>
      <c r="I178" s="24"/>
      <c r="J178" s="24"/>
      <c r="K178" s="51"/>
      <c r="L178" s="24"/>
    </row>
    <row r="179" spans="1:12" ht="15">
      <c r="A179" s="19"/>
      <c r="B179" s="20"/>
      <c r="C179" s="21"/>
      <c r="D179" s="25" t="s">
        <v>30</v>
      </c>
      <c r="E179" s="23" t="s">
        <v>50</v>
      </c>
      <c r="F179" s="24">
        <v>200</v>
      </c>
      <c r="G179" s="24">
        <v>0.22</v>
      </c>
      <c r="H179" s="24">
        <v>0.05</v>
      </c>
      <c r="I179" s="24">
        <v>5.57</v>
      </c>
      <c r="J179" s="24">
        <v>20.95</v>
      </c>
      <c r="K179" s="51">
        <v>420</v>
      </c>
      <c r="L179" s="24"/>
    </row>
    <row r="180" spans="1:12" ht="15">
      <c r="A180" s="19"/>
      <c r="B180" s="20"/>
      <c r="C180" s="21"/>
      <c r="D180" s="25" t="s">
        <v>33</v>
      </c>
      <c r="E180" s="23" t="s">
        <v>34</v>
      </c>
      <c r="F180" s="24">
        <v>20</v>
      </c>
      <c r="G180" s="24">
        <v>1.54</v>
      </c>
      <c r="H180" s="24">
        <v>0.48</v>
      </c>
      <c r="I180" s="24">
        <v>14</v>
      </c>
      <c r="J180" s="24">
        <v>56.8</v>
      </c>
      <c r="K180" s="51">
        <v>18</v>
      </c>
      <c r="L180" s="24"/>
    </row>
    <row r="181" spans="1:12" ht="15">
      <c r="A181" s="19"/>
      <c r="B181" s="20"/>
      <c r="C181" s="21"/>
      <c r="D181" s="25" t="s">
        <v>47</v>
      </c>
      <c r="E181" s="23" t="s">
        <v>57</v>
      </c>
      <c r="F181" s="24">
        <v>100</v>
      </c>
      <c r="G181" s="24">
        <v>0.4</v>
      </c>
      <c r="H181" s="24">
        <v>0</v>
      </c>
      <c r="I181" s="24">
        <v>10</v>
      </c>
      <c r="J181" s="24">
        <v>26</v>
      </c>
      <c r="K181" s="51">
        <v>403</v>
      </c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1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1"/>
      <c r="L183" s="24"/>
    </row>
    <row r="184" spans="1:12" ht="15.75" customHeight="1">
      <c r="A184" s="26"/>
      <c r="B184" s="27"/>
      <c r="C184" s="28"/>
      <c r="D184" s="29" t="s">
        <v>36</v>
      </c>
      <c r="E184" s="30"/>
      <c r="F184" s="31">
        <f>SUM(F177:F183)</f>
        <v>500</v>
      </c>
      <c r="G184" s="31">
        <f t="shared" ref="G184:J184" si="77">SUM(G177:G183)</f>
        <v>28.22</v>
      </c>
      <c r="H184" s="31">
        <f t="shared" si="77"/>
        <v>31.66</v>
      </c>
      <c r="I184" s="31">
        <f t="shared" si="77"/>
        <v>69.62</v>
      </c>
      <c r="J184" s="31">
        <f t="shared" si="77"/>
        <v>541.15</v>
      </c>
      <c r="K184" s="52"/>
      <c r="L184" s="31">
        <v>90</v>
      </c>
    </row>
    <row r="185" spans="1:12" ht="15">
      <c r="A185" s="32">
        <f>A177</f>
        <v>2</v>
      </c>
      <c r="B185" s="33">
        <f>B177</f>
        <v>5</v>
      </c>
      <c r="C185" s="34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51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51"/>
      <c r="L186" s="24"/>
    </row>
    <row r="187" spans="1:12" ht="1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51"/>
      <c r="L187" s="24"/>
    </row>
    <row r="188" spans="1:12" ht="1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51"/>
      <c r="L188" s="24"/>
    </row>
    <row r="189" spans="1:12" ht="15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51"/>
      <c r="L189" s="24"/>
    </row>
    <row r="190" spans="1:12" ht="1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51"/>
      <c r="L190" s="24"/>
    </row>
    <row r="191" spans="1:12" ht="1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51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1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1"/>
      <c r="L193" s="24"/>
    </row>
    <row r="194" spans="1:12" ht="15">
      <c r="A194" s="26"/>
      <c r="B194" s="27"/>
      <c r="C194" s="28"/>
      <c r="D194" s="29" t="s">
        <v>36</v>
      </c>
      <c r="E194" s="30"/>
      <c r="F194" s="31">
        <f>SUM(F185:F193)</f>
        <v>0</v>
      </c>
      <c r="G194" s="31">
        <f t="shared" ref="G194:J194" si="78">SUM(G185:G193)</f>
        <v>0</v>
      </c>
      <c r="H194" s="31">
        <f t="shared" si="78"/>
        <v>0</v>
      </c>
      <c r="I194" s="31">
        <f t="shared" si="78"/>
        <v>0</v>
      </c>
      <c r="J194" s="31">
        <f t="shared" si="78"/>
        <v>0</v>
      </c>
      <c r="K194" s="52"/>
      <c r="L194" s="31">
        <f t="shared" ref="L194" si="79">SUM(L185:L193)</f>
        <v>0</v>
      </c>
    </row>
    <row r="195" spans="1:12" ht="15">
      <c r="A195" s="35">
        <f>A177</f>
        <v>2</v>
      </c>
      <c r="B195" s="36">
        <f>B177</f>
        <v>5</v>
      </c>
      <c r="C195" s="61" t="s">
        <v>45</v>
      </c>
      <c r="D195" s="62"/>
      <c r="E195" s="37"/>
      <c r="F195" s="38">
        <f>F184+F194</f>
        <v>500</v>
      </c>
      <c r="G195" s="38">
        <f t="shared" ref="G195" si="80">G184+G194</f>
        <v>28.22</v>
      </c>
      <c r="H195" s="38">
        <f t="shared" ref="H195" si="81">H184+H194</f>
        <v>31.66</v>
      </c>
      <c r="I195" s="38">
        <f t="shared" ref="I195" si="82">I184+I194</f>
        <v>69.62</v>
      </c>
      <c r="J195" s="38">
        <f t="shared" ref="J195:L195" si="83">J184+J194</f>
        <v>541.15</v>
      </c>
      <c r="K195" s="38"/>
      <c r="L195" s="38">
        <f t="shared" si="83"/>
        <v>90</v>
      </c>
    </row>
    <row r="196" spans="1:12">
      <c r="A196" s="58"/>
      <c r="B196" s="59"/>
      <c r="C196" s="63" t="s">
        <v>70</v>
      </c>
      <c r="D196" s="63"/>
      <c r="E196" s="63"/>
      <c r="F196" s="60">
        <f>(F24+F43+F62+F81+F100+F119+F138+F157+F176+F195)/(IF(F24=0,0,1)+IF(F43=0,0,1)+IF(F62=0,0,1)+IF(F81=0,0,1)+IF(F100=0,0,1)+IF(F119=0,0,1)+IF(F138=0,0,1)+IF(F157=0,0,1)+IF(F176=0,0,1)+IF(F195=0,0,1))</f>
        <v>514</v>
      </c>
      <c r="G196" s="60">
        <f t="shared" ref="G196:J196" si="84">(G24+G43+G62+G81+G100+G119+G138+G157+G176+G195)/(IF(G24=0,0,1)+IF(G43=0,0,1)+IF(G62=0,0,1)+IF(G81=0,0,1)+IF(G100=0,0,1)+IF(G119=0,0,1)+IF(G138=0,0,1)+IF(G157=0,0,1)+IF(G176=0,0,1)+IF(G195=0,0,1))</f>
        <v>22.142999999999997</v>
      </c>
      <c r="H196" s="60">
        <f t="shared" si="84"/>
        <v>17.993000000000002</v>
      </c>
      <c r="I196" s="60">
        <f t="shared" si="84"/>
        <v>97.64100000000002</v>
      </c>
      <c r="J196" s="60">
        <f t="shared" si="84"/>
        <v>586.06899999999996</v>
      </c>
      <c r="K196" s="60"/>
      <c r="L196" s="60">
        <f t="shared" ref="L196" si="85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75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2024-09-04T06:44:00Z</cp:lastPrinted>
  <dcterms:created xsi:type="dcterms:W3CDTF">2022-05-16T14:23:00Z</dcterms:created>
  <dcterms:modified xsi:type="dcterms:W3CDTF">2024-12-19T04:31:13Z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5263B77225B44778A060BFC8B1F7165F_12</vt:lpwstr>
  </property>
  <property fmtid="{D5CDD505-2E9C-101B-9397-08002B2CF9AE}" pid="3" name="KSOProductBuildVer">
    <vt:lpwstr>1049-12.2.0.18911</vt:lpwstr>
  </property>
</Properties>
</file>